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3" i="1" l="1"/>
  <c r="D113" i="1"/>
  <c r="G100" i="1"/>
  <c r="D100" i="1"/>
  <c r="D99" i="1"/>
  <c r="G85" i="1"/>
  <c r="D85" i="1"/>
  <c r="G71" i="1"/>
  <c r="G67" i="1"/>
  <c r="D68" i="1"/>
  <c r="G61" i="1" l="1"/>
  <c r="D38" i="1"/>
  <c r="D61" i="1"/>
  <c r="D13" i="1"/>
  <c r="G13" i="1" s="1"/>
  <c r="G38" i="1" s="1"/>
</calcChain>
</file>

<file path=xl/sharedStrings.xml><?xml version="1.0" encoding="utf-8"?>
<sst xmlns="http://schemas.openxmlformats.org/spreadsheetml/2006/main" count="133" uniqueCount="84">
  <si>
    <t>CAVOS会計報告　2013前期　</t>
    <rPh sb="5" eb="7">
      <t>カイケイ</t>
    </rPh>
    <rPh sb="7" eb="9">
      <t>ホウコク</t>
    </rPh>
    <rPh sb="14" eb="16">
      <t>ゼンキ</t>
    </rPh>
    <phoneticPr fontId="2"/>
  </si>
  <si>
    <t>文責　白井 瑛</t>
    <rPh sb="0" eb="2">
      <t>ブンセキ</t>
    </rPh>
    <rPh sb="3" eb="5">
      <t>シライ</t>
    </rPh>
    <rPh sb="6" eb="7">
      <t>アキラ</t>
    </rPh>
    <phoneticPr fontId="2"/>
  </si>
  <si>
    <t>引継</t>
    <rPh sb="0" eb="2">
      <t>ヒキツギ</t>
    </rPh>
    <phoneticPr fontId="2"/>
  </si>
  <si>
    <t>新年会</t>
    <rPh sb="0" eb="3">
      <t>シンネンカイ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</si>
  <si>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</si>
  <si>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</si>
  <si>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</si>
  <si>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</si>
  <si>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一次会回収</t>
    <rPh sb="0" eb="3">
      <t>イチジカイ</t>
    </rPh>
    <rPh sb="3" eb="5">
      <t>カイシュウ</t>
    </rPh>
    <phoneticPr fontId="2"/>
  </si>
  <si>
    <t>一次会支払</t>
    <rPh sb="0" eb="3">
      <t>イチジカイ</t>
    </rPh>
    <rPh sb="3" eb="5">
      <t>シハライ</t>
    </rPh>
    <phoneticPr fontId="2"/>
  </si>
  <si>
    <t>二次会回収</t>
    <rPh sb="0" eb="3">
      <t>ニジカイ</t>
    </rPh>
    <rPh sb="3" eb="5">
      <t>カイシュウ</t>
    </rPh>
    <phoneticPr fontId="2"/>
  </si>
  <si>
    <t>二次会支払</t>
    <rPh sb="0" eb="3">
      <t>ニジカイ</t>
    </rPh>
    <rPh sb="3" eb="5">
      <t>シハライ</t>
    </rPh>
    <phoneticPr fontId="2"/>
  </si>
  <si>
    <t>合計</t>
  </si>
  <si>
    <t>春一合宿</t>
    <rPh sb="0" eb="2">
      <t>ハルイチ</t>
    </rPh>
    <rPh sb="2" eb="4">
      <t>ガッシュク</t>
    </rPh>
    <phoneticPr fontId="2"/>
  </si>
  <si>
    <t>バス＋リフト</t>
  </si>
  <si>
    <t>割引</t>
    <rPh sb="0" eb="2">
      <t>ワリビキ</t>
    </rPh>
    <phoneticPr fontId="2"/>
  </si>
  <si>
    <t>途帰バス代</t>
    <rPh sb="0" eb="1">
      <t>ト</t>
    </rPh>
    <rPh sb="1" eb="2">
      <t>キ</t>
    </rPh>
    <rPh sb="4" eb="5">
      <t>ダイ</t>
    </rPh>
    <phoneticPr fontId="2"/>
  </si>
  <si>
    <t>保険</t>
    <rPh sb="0" eb="2">
      <t>ホケン</t>
    </rPh>
    <phoneticPr fontId="2"/>
  </si>
  <si>
    <t>前金</t>
    <rPh sb="0" eb="2">
      <t>マエキン</t>
    </rPh>
    <phoneticPr fontId="2"/>
  </si>
  <si>
    <t>手数料</t>
    <rPh sb="0" eb="3">
      <t>テスウリョウ</t>
    </rPh>
    <phoneticPr fontId="2"/>
  </si>
  <si>
    <t>春一全参加</t>
    <rPh sb="0" eb="1">
      <t>ハル</t>
    </rPh>
    <rPh sb="1" eb="2">
      <t>１</t>
    </rPh>
    <rPh sb="2" eb="3">
      <t>ゼン</t>
    </rPh>
    <rPh sb="3" eb="5">
      <t>サンカ</t>
    </rPh>
    <phoneticPr fontId="2"/>
  </si>
  <si>
    <t>春一全参加(海野)</t>
    <rPh sb="0" eb="2">
      <t>ハルイチ</t>
    </rPh>
    <rPh sb="2" eb="3">
      <t>ゼン</t>
    </rPh>
    <rPh sb="3" eb="5">
      <t>サンカ</t>
    </rPh>
    <rPh sb="6" eb="8">
      <t>ウンノ</t>
    </rPh>
    <phoneticPr fontId="2"/>
  </si>
  <si>
    <t>春一全参加+レンタル</t>
    <rPh sb="0" eb="1">
      <t>ハル</t>
    </rPh>
    <rPh sb="1" eb="2">
      <t>１</t>
    </rPh>
    <rPh sb="2" eb="3">
      <t>ゼン</t>
    </rPh>
    <rPh sb="3" eb="5">
      <t>サンカ</t>
    </rPh>
    <phoneticPr fontId="2"/>
  </si>
  <si>
    <t>途参</t>
    <rPh sb="0" eb="1">
      <t>ト</t>
    </rPh>
    <rPh sb="1" eb="2">
      <t>サン</t>
    </rPh>
    <phoneticPr fontId="2"/>
  </si>
  <si>
    <t>途帰</t>
    <rPh sb="0" eb="1">
      <t>ト</t>
    </rPh>
    <rPh sb="1" eb="2">
      <t>キ</t>
    </rPh>
    <phoneticPr fontId="2"/>
  </si>
  <si>
    <t>酒代</t>
    <rPh sb="0" eb="1">
      <t>サケ</t>
    </rPh>
    <rPh sb="1" eb="2">
      <t>ダイ</t>
    </rPh>
    <phoneticPr fontId="2"/>
  </si>
  <si>
    <t>合宿係関係</t>
    <rPh sb="0" eb="2">
      <t>ガッシュク</t>
    </rPh>
    <rPh sb="2" eb="3">
      <t>ガカリ</t>
    </rPh>
    <rPh sb="3" eb="5">
      <t>カンケイ</t>
    </rPh>
    <phoneticPr fontId="2"/>
  </si>
  <si>
    <t>レンタル</t>
  </si>
  <si>
    <t>お菓子</t>
    <rPh sb="1" eb="3">
      <t>カシ</t>
    </rPh>
    <phoneticPr fontId="2"/>
  </si>
  <si>
    <t>キャンセル</t>
  </si>
  <si>
    <t>途中帰宅移動費</t>
    <rPh sb="0" eb="2">
      <t>トチュウ</t>
    </rPh>
    <rPh sb="2" eb="4">
      <t>キタク</t>
    </rPh>
    <rPh sb="4" eb="6">
      <t>イドウ</t>
    </rPh>
    <rPh sb="6" eb="7">
      <t>ヒ</t>
    </rPh>
    <phoneticPr fontId="2"/>
  </si>
  <si>
    <t>備品（ワックス、ブルーシート）</t>
    <rPh sb="0" eb="2">
      <t>ビヒン</t>
    </rPh>
    <phoneticPr fontId="2"/>
  </si>
  <si>
    <t>配送</t>
    <rPh sb="0" eb="2">
      <t>ハイソウ</t>
    </rPh>
    <phoneticPr fontId="2"/>
  </si>
  <si>
    <t>宿泊費</t>
    <rPh sb="0" eb="3">
      <t>シュクハクヒ</t>
    </rPh>
    <phoneticPr fontId="2"/>
  </si>
  <si>
    <t>春二合宿</t>
    <rPh sb="0" eb="1">
      <t>ハル</t>
    </rPh>
    <rPh sb="1" eb="2">
      <t>ニ</t>
    </rPh>
    <rPh sb="2" eb="4">
      <t>ガッシュク</t>
    </rPh>
    <phoneticPr fontId="2"/>
  </si>
  <si>
    <t>配送（白井）</t>
    <rPh sb="0" eb="2">
      <t>ハイソウ</t>
    </rPh>
    <rPh sb="3" eb="5">
      <t>シライ</t>
    </rPh>
    <phoneticPr fontId="2"/>
  </si>
  <si>
    <t>合宿費（通常日程）</t>
    <rPh sb="0" eb="2">
      <t>ガッシュク</t>
    </rPh>
    <rPh sb="2" eb="3">
      <t>ヒ</t>
    </rPh>
    <rPh sb="4" eb="6">
      <t>ツウジョウ</t>
    </rPh>
    <rPh sb="6" eb="8">
      <t>ニッテイ</t>
    </rPh>
    <phoneticPr fontId="2"/>
  </si>
  <si>
    <t>合宿費（レンタル）</t>
    <rPh sb="0" eb="2">
      <t>ガッシュク</t>
    </rPh>
    <rPh sb="2" eb="3">
      <t>ヒ</t>
    </rPh>
    <phoneticPr fontId="2"/>
  </si>
  <si>
    <t>リフト券代（3日券）</t>
    <rPh sb="3" eb="4">
      <t>ケン</t>
    </rPh>
    <rPh sb="4" eb="5">
      <t>ダイ</t>
    </rPh>
    <rPh sb="7" eb="8">
      <t>カ</t>
    </rPh>
    <rPh sb="8" eb="9">
      <t>ケン</t>
    </rPh>
    <phoneticPr fontId="2"/>
  </si>
  <si>
    <t>リフト券（2日券）</t>
    <rPh sb="3" eb="4">
      <t>ケン</t>
    </rPh>
    <rPh sb="6" eb="7">
      <t>カ</t>
    </rPh>
    <rPh sb="7" eb="8">
      <t>ケン</t>
    </rPh>
    <phoneticPr fontId="2"/>
  </si>
  <si>
    <t>デポジット損失</t>
    <rPh sb="5" eb="7">
      <t>ソンシツ</t>
    </rPh>
    <phoneticPr fontId="2"/>
  </si>
  <si>
    <t>菓子代</t>
    <rPh sb="0" eb="2">
      <t>カシ</t>
    </rPh>
    <rPh sb="2" eb="3">
      <t>ダイ</t>
    </rPh>
    <phoneticPr fontId="2"/>
  </si>
  <si>
    <t>来年の春一前金</t>
    <rPh sb="0" eb="2">
      <t>ライネン</t>
    </rPh>
    <rPh sb="3" eb="5">
      <t>ハルイチ</t>
    </rPh>
    <rPh sb="5" eb="7">
      <t>マエキン</t>
    </rPh>
    <phoneticPr fontId="2"/>
  </si>
  <si>
    <t>レンタル代</t>
    <rPh sb="4" eb="5">
      <t>ダイ</t>
    </rPh>
    <phoneticPr fontId="2"/>
  </si>
  <si>
    <t>薬代</t>
    <rPh sb="0" eb="2">
      <t>クスリダイ</t>
    </rPh>
    <phoneticPr fontId="2"/>
  </si>
  <si>
    <t>宿・バス代</t>
    <rPh sb="0" eb="1">
      <t>ヤド</t>
    </rPh>
    <rPh sb="4" eb="5">
      <t>ダイ</t>
    </rPh>
    <phoneticPr fontId="2"/>
  </si>
  <si>
    <t>コンパ代</t>
    <rPh sb="3" eb="4">
      <t>ダイ</t>
    </rPh>
    <phoneticPr fontId="2"/>
  </si>
  <si>
    <t>振込手数料</t>
    <rPh sb="0" eb="1">
      <t>フ</t>
    </rPh>
    <rPh sb="1" eb="2">
      <t>コ</t>
    </rPh>
    <rPh sb="2" eb="5">
      <t>テスウリョウ</t>
    </rPh>
    <phoneticPr fontId="2"/>
  </si>
  <si>
    <t>寸志</t>
    <rPh sb="0" eb="2">
      <t>スンシ</t>
    </rPh>
    <phoneticPr fontId="2"/>
  </si>
  <si>
    <t>合宿費（途中参加①）</t>
    <rPh sb="0" eb="2">
      <t>ガッシュク</t>
    </rPh>
    <rPh sb="2" eb="3">
      <t>ヒ</t>
    </rPh>
    <rPh sb="4" eb="6">
      <t>トチュウ</t>
    </rPh>
    <rPh sb="6" eb="8">
      <t>サンカ</t>
    </rPh>
    <phoneticPr fontId="2"/>
  </si>
  <si>
    <t>合宿費（途中帰宅①）</t>
    <rPh sb="0" eb="2">
      <t>ガッシュク</t>
    </rPh>
    <rPh sb="2" eb="3">
      <t>ヒ</t>
    </rPh>
    <rPh sb="4" eb="6">
      <t>トチュウ</t>
    </rPh>
    <rPh sb="6" eb="8">
      <t>キタク</t>
    </rPh>
    <phoneticPr fontId="2"/>
  </si>
  <si>
    <t>合宿費（途中帰宅②）</t>
    <rPh sb="0" eb="2">
      <t>ガッシュク</t>
    </rPh>
    <rPh sb="2" eb="3">
      <t>ヒ</t>
    </rPh>
    <rPh sb="4" eb="6">
      <t>トチュウ</t>
    </rPh>
    <rPh sb="6" eb="8">
      <t>キタク</t>
    </rPh>
    <phoneticPr fontId="2"/>
  </si>
  <si>
    <t>合宿費（途中帰宅③）</t>
    <rPh sb="0" eb="2">
      <t>ガッシュク</t>
    </rPh>
    <rPh sb="2" eb="3">
      <t>ヒ</t>
    </rPh>
    <rPh sb="4" eb="6">
      <t>トチュウ</t>
    </rPh>
    <rPh sb="6" eb="8">
      <t>キタク</t>
    </rPh>
    <phoneticPr fontId="2"/>
  </si>
  <si>
    <t>（１枚無料）</t>
    <rPh sb="2" eb="3">
      <t>マイ</t>
    </rPh>
    <rPh sb="3" eb="5">
      <t>ムリョウ</t>
    </rPh>
    <phoneticPr fontId="2"/>
  </si>
  <si>
    <t>計</t>
    <rPh sb="0" eb="1">
      <t>ケイ</t>
    </rPh>
    <phoneticPr fontId="2"/>
  </si>
  <si>
    <t>追いコン</t>
    <rPh sb="0" eb="1">
      <t>オ</t>
    </rPh>
    <phoneticPr fontId="2"/>
  </si>
  <si>
    <t>はじめ</t>
    <phoneticPr fontId="2"/>
  </si>
  <si>
    <t>援助金</t>
    <rPh sb="0" eb="3">
      <t>エンジョキン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</si>
  <si>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</si>
  <si>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</si>
  <si>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新歓費</t>
    <rPh sb="0" eb="2">
      <t>シンカン</t>
    </rPh>
    <rPh sb="2" eb="3">
      <t>ヒ</t>
    </rPh>
    <phoneticPr fontId="2"/>
  </si>
  <si>
    <t>新歓費</t>
    <rPh sb="0" eb="2">
      <t>シンカン</t>
    </rPh>
    <rPh sb="2" eb="3">
      <t>ヒ</t>
    </rPh>
    <phoneticPr fontId="2"/>
  </si>
  <si>
    <t>新歓（合宿以外）</t>
    <rPh sb="0" eb="2">
      <t>シンカン</t>
    </rPh>
    <rPh sb="3" eb="5">
      <t>ガッシュク</t>
    </rPh>
    <rPh sb="5" eb="7">
      <t>イガイ</t>
    </rPh>
    <phoneticPr fontId="2"/>
  </si>
  <si>
    <t>ビラ代</t>
    <rPh sb="2" eb="3">
      <t>ダイ</t>
    </rPh>
    <phoneticPr fontId="2"/>
  </si>
  <si>
    <t>慶応オリエンテーション代</t>
    <rPh sb="0" eb="2">
      <t>ケイオウ</t>
    </rPh>
    <rPh sb="11" eb="12">
      <t>ダイ</t>
    </rPh>
    <phoneticPr fontId="2"/>
  </si>
  <si>
    <t>第一回新歓コンパ0次会</t>
    <rPh sb="0" eb="1">
      <t>ダイ</t>
    </rPh>
    <rPh sb="1" eb="3">
      <t>イッカイ</t>
    </rPh>
    <rPh sb="3" eb="5">
      <t>シンカン</t>
    </rPh>
    <rPh sb="9" eb="11">
      <t>ジカイ</t>
    </rPh>
    <phoneticPr fontId="2"/>
  </si>
  <si>
    <t>第一回新歓コンパ</t>
    <rPh sb="0" eb="1">
      <t>ダイ</t>
    </rPh>
    <rPh sb="1" eb="3">
      <t>イッカイ</t>
    </rPh>
    <rPh sb="3" eb="5">
      <t>シンカン</t>
    </rPh>
    <phoneticPr fontId="2"/>
  </si>
  <si>
    <t>第一回新歓コンパ回収</t>
    <rPh sb="0" eb="1">
      <t>ダイ</t>
    </rPh>
    <rPh sb="1" eb="3">
      <t>イッカイ</t>
    </rPh>
    <rPh sb="3" eb="5">
      <t>シンカン</t>
    </rPh>
    <rPh sb="8" eb="10">
      <t>カイシュウ</t>
    </rPh>
    <phoneticPr fontId="2"/>
  </si>
  <si>
    <t>第二回新歓コンパ一次会</t>
    <rPh sb="0" eb="1">
      <t>ダイ</t>
    </rPh>
    <rPh sb="1" eb="3">
      <t>ニカイ</t>
    </rPh>
    <rPh sb="3" eb="5">
      <t>シンカン</t>
    </rPh>
    <rPh sb="8" eb="11">
      <t>イチジカイ</t>
    </rPh>
    <phoneticPr fontId="2"/>
  </si>
  <si>
    <t>第二回新歓コンパ二次会</t>
    <rPh sb="0" eb="1">
      <t>ダイ</t>
    </rPh>
    <rPh sb="1" eb="3">
      <t>ニカイ</t>
    </rPh>
    <rPh sb="3" eb="5">
      <t>シンカン</t>
    </rPh>
    <rPh sb="8" eb="11">
      <t>ニジカイ</t>
    </rPh>
    <phoneticPr fontId="2"/>
  </si>
  <si>
    <t>回収（一次会）</t>
    <rPh sb="0" eb="2">
      <t>カイシュウ</t>
    </rPh>
    <rPh sb="3" eb="6">
      <t>イチジカイ</t>
    </rPh>
    <phoneticPr fontId="2"/>
  </si>
  <si>
    <t>回収（二次会）</t>
    <rPh sb="0" eb="2">
      <t>カイシュウ</t>
    </rPh>
    <rPh sb="3" eb="6">
      <t>ニジカイ</t>
    </rPh>
    <phoneticPr fontId="2"/>
  </si>
  <si>
    <t>新歓合宿</t>
    <rPh sb="0" eb="2">
      <t>シンカン</t>
    </rPh>
    <rPh sb="2" eb="4">
      <t>ガッシュク</t>
    </rPh>
    <phoneticPr fontId="2"/>
  </si>
  <si>
    <t>印紙代</t>
    <rPh sb="0" eb="2">
      <t>インシ</t>
    </rPh>
    <rPh sb="2" eb="3">
      <t>ダイ</t>
    </rPh>
    <phoneticPr fontId="2"/>
  </si>
  <si>
    <t>有料道路代</t>
    <rPh sb="0" eb="2">
      <t>ユウリョウ</t>
    </rPh>
    <rPh sb="2" eb="4">
      <t>ドウロ</t>
    </rPh>
    <rPh sb="4" eb="5">
      <t>ダイ</t>
    </rPh>
    <phoneticPr fontId="2"/>
  </si>
  <si>
    <t>一年生徴収</t>
    <rPh sb="0" eb="3">
      <t>イチネンセイ</t>
    </rPh>
    <rPh sb="3" eb="5">
      <t>チョウシュウ</t>
    </rPh>
    <phoneticPr fontId="2"/>
  </si>
  <si>
    <t>現役徴収</t>
    <rPh sb="0" eb="2">
      <t>ゲンエキ</t>
    </rPh>
    <rPh sb="2" eb="4">
      <t>チョウシュウ</t>
    </rPh>
    <phoneticPr fontId="2"/>
  </si>
  <si>
    <t>はるか配送費</t>
    <rPh sb="3" eb="5">
      <t>ハイソウ</t>
    </rPh>
    <rPh sb="5" eb="6">
      <t>ヒ</t>
    </rPh>
    <phoneticPr fontId="2"/>
  </si>
  <si>
    <t>未参加徴収</t>
    <rPh sb="0" eb="1">
      <t>ミ</t>
    </rPh>
    <rPh sb="1" eb="3">
      <t>サンカ</t>
    </rPh>
    <rPh sb="3" eb="5">
      <t>チョウシュウ</t>
    </rPh>
    <phoneticPr fontId="2"/>
  </si>
  <si>
    <t>バス+リフト</t>
    <phoneticPr fontId="2"/>
  </si>
  <si>
    <t>BBQ</t>
    <phoneticPr fontId="2"/>
  </si>
  <si>
    <t>食材費</t>
    <rPh sb="0" eb="2">
      <t>ショクザイ</t>
    </rPh>
    <rPh sb="2" eb="3">
      <t>ヒ</t>
    </rPh>
    <phoneticPr fontId="2"/>
  </si>
  <si>
    <t>備品</t>
    <rPh sb="0" eb="2">
      <t>ビヒン</t>
    </rPh>
    <phoneticPr fontId="2"/>
  </si>
  <si>
    <t>場代</t>
    <rPh sb="0" eb="1">
      <t>バ</t>
    </rPh>
    <rPh sb="1" eb="2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</si>
</sst>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 applyAlignment="1">
      <alignment horizontal="left" vertical="center"/>
    </xf>
    <xf numFmtId="56" fontId="0" fillId="0" borderId="4" xfId="0" applyNumberForma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56" fontId="0" fillId="0" borderId="6" xfId="0" applyNumberFormat="1" applyBorder="1" applyAlignment="1">
      <alignment horizontal="left" vertical="center"/>
    </xf>
    <xf numFmtId="56" fontId="0" fillId="0" borderId="1" xfId="0" applyNumberFormat="1" applyBorder="1" applyAlignment="1">
      <alignment horizontal="left" vertical="center"/>
    </xf>
    <xf numFmtId="3" fontId="0" fillId="0" borderId="1" xfId="0" applyNumberFormat="1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 applyFill="1" applyBorder="1" applyAlignment="1">
      <alignment horizontal="left" vertical="center"/>
    </xf>
    <xf numFmtId="38" fontId="0" fillId="0" borderId="0" xfId="0" applyNumberFormat="1">
      <alignment vertical="center"/>
    </xf>
    <xf numFmtId="56" fontId="0" fillId="0" borderId="4" xfId="0" applyNumberForma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7" xfId="0" applyBorder="1">
      <alignment vertical="center"/>
    </xf>
    <xf numFmtId="38" fontId="0" fillId="0" borderId="8" xfId="1" applyFont="1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91" workbookViewId="0">
      <selection activeCell="D107" sqref="D107"/>
    </sheetView>
  </sheetViews>
  <sheetFormatPr defaultRowHeight="13.5" x14ac:dyDescent="0.15"/>
  <cols>
    <col min="2" max="2" width="10.25" bestFit="1" customWidth="1"/>
    <col min="4" max="4" width="11" customWidth="1"/>
  </cols>
  <sheetData>
    <row r="1" spans="1:7" x14ac:dyDescent="0.15">
      <c r="A1" s="78" t="s">
        <v>0</v>
      </c>
      <c r="B1" s="79"/>
      <c r="C1" s="79"/>
      <c r="D1" s="79"/>
    </row>
    <row r="2" spans="1:7" x14ac:dyDescent="0.15">
      <c r="A2" s="79"/>
      <c r="B2" s="79"/>
      <c r="C2" s="79"/>
      <c r="D2" s="79"/>
    </row>
    <row r="3" spans="1:7" x14ac:dyDescent="0.15">
      <c r="A3" s="79"/>
      <c r="B3" s="79"/>
      <c r="C3" s="79"/>
      <c r="D3" s="79"/>
      <c r="E3" s="80" t="s">
        <v>1</v>
      </c>
      <c r="F3" s="80"/>
    </row>
    <row r="4" spans="1:7" ht="14.25" thickBot="1" x14ac:dyDescent="0.2"/>
    <row r="5" spans="1:7" ht="14.25" thickBot="1" x14ac:dyDescent="0.2">
      <c r="A5" s="1" t="s">
        <v>2</v>
      </c>
      <c r="B5" s="2">
        <v>261418</v>
      </c>
    </row>
    <row r="7" spans="1:7" ht="14.25" thickBot="1" x14ac:dyDescent="0.2">
      <c r="A7" t="s">
        <v>3</v>
      </c>
    </row>
    <row r="8" spans="1:7" ht="14.25" thickBot="1" x14ac:dyDescent="0.2">
      <c r="A8" s="4" t="s">
        <v>4</v>
      </c>
      <c r="B8" s="7" t="s">
        <v>5</v>
      </c>
      <c r="C8" s="5" t="s">
        <v>6</v>
      </c>
      <c r="D8" s="6" t="s">
        <v>7</v>
      </c>
    </row>
    <row r="9" spans="1:7" x14ac:dyDescent="0.15">
      <c r="A9" s="12" t="s">
        <v>8</v>
      </c>
      <c r="B9" s="13">
        <v>2500</v>
      </c>
      <c r="C9" s="8">
        <v>36</v>
      </c>
      <c r="D9" s="9">
        <v>90000</v>
      </c>
    </row>
    <row r="10" spans="1:7" x14ac:dyDescent="0.15">
      <c r="A10" s="12" t="s">
        <v>9</v>
      </c>
      <c r="B10" s="13">
        <v>-89100</v>
      </c>
      <c r="C10" s="8">
        <v>1</v>
      </c>
      <c r="D10" s="9">
        <v>-89100</v>
      </c>
    </row>
    <row r="11" spans="1:7" x14ac:dyDescent="0.15">
      <c r="A11" s="12" t="s">
        <v>10</v>
      </c>
      <c r="B11" s="13">
        <v>1500</v>
      </c>
      <c r="C11" s="8">
        <v>17</v>
      </c>
      <c r="D11" s="9">
        <v>25500</v>
      </c>
    </row>
    <row r="12" spans="1:7" ht="14.25" thickBot="1" x14ac:dyDescent="0.2">
      <c r="A12" s="14" t="s">
        <v>11</v>
      </c>
      <c r="B12" s="13">
        <v>-22066</v>
      </c>
      <c r="C12" s="8">
        <v>1</v>
      </c>
      <c r="D12" s="10">
        <v>-22066</v>
      </c>
    </row>
    <row r="13" spans="1:7" ht="14.25" thickBot="1" x14ac:dyDescent="0.2">
      <c r="A13" s="15" t="s">
        <v>7</v>
      </c>
      <c r="B13" s="11"/>
      <c r="C13" s="3"/>
      <c r="D13" s="7">
        <f>SUM(D9:D12)</f>
        <v>4334</v>
      </c>
      <c r="F13" s="17" t="s">
        <v>12</v>
      </c>
      <c r="G13" s="16">
        <f>SUM(B5,D13)</f>
        <v>265752</v>
      </c>
    </row>
    <row r="15" spans="1:7" ht="14.25" thickBot="1" x14ac:dyDescent="0.2">
      <c r="A15" s="18" t="s">
        <v>13</v>
      </c>
    </row>
    <row r="16" spans="1:7" x14ac:dyDescent="0.15">
      <c r="A16" s="62" t="s">
        <v>4</v>
      </c>
      <c r="B16" s="63" t="s">
        <v>5</v>
      </c>
      <c r="C16" s="64" t="s">
        <v>6</v>
      </c>
      <c r="D16" s="65" t="s">
        <v>7</v>
      </c>
    </row>
    <row r="17" spans="1:7" s="58" customFormat="1" x14ac:dyDescent="0.15">
      <c r="A17" s="20" t="s">
        <v>18</v>
      </c>
      <c r="B17" s="61">
        <v>-10000</v>
      </c>
      <c r="C17" s="60">
        <v>1</v>
      </c>
      <c r="D17" s="61">
        <v>-10000</v>
      </c>
    </row>
    <row r="18" spans="1:7" x14ac:dyDescent="0.15">
      <c r="A18" s="23" t="s">
        <v>14</v>
      </c>
      <c r="B18" s="24">
        <v>-20800</v>
      </c>
      <c r="C18" s="23">
        <v>58</v>
      </c>
      <c r="D18" s="24">
        <v>-1206400</v>
      </c>
    </row>
    <row r="19" spans="1:7" x14ac:dyDescent="0.15">
      <c r="A19" s="26" t="s">
        <v>15</v>
      </c>
      <c r="B19" s="27">
        <v>2000</v>
      </c>
      <c r="C19" s="26">
        <v>1</v>
      </c>
      <c r="D19" s="27">
        <v>2000</v>
      </c>
    </row>
    <row r="20" spans="1:7" x14ac:dyDescent="0.15">
      <c r="A20" s="26" t="s">
        <v>16</v>
      </c>
      <c r="B20" s="27">
        <v>-4000</v>
      </c>
      <c r="C20" s="26">
        <v>1</v>
      </c>
      <c r="D20" s="27">
        <v>-4000</v>
      </c>
    </row>
    <row r="21" spans="1:7" x14ac:dyDescent="0.15">
      <c r="A21" s="26" t="s">
        <v>17</v>
      </c>
      <c r="B21" s="27">
        <v>-500</v>
      </c>
      <c r="C21" s="26">
        <v>59</v>
      </c>
      <c r="D21" s="27">
        <v>-29500</v>
      </c>
    </row>
    <row r="22" spans="1:7" x14ac:dyDescent="0.15">
      <c r="A22" s="28" t="s">
        <v>18</v>
      </c>
      <c r="B22" s="29">
        <v>-150000</v>
      </c>
      <c r="C22" s="28">
        <v>1</v>
      </c>
      <c r="D22" s="29">
        <v>-150000</v>
      </c>
    </row>
    <row r="23" spans="1:7" s="56" customFormat="1" x14ac:dyDescent="0.15">
      <c r="A23" s="60" t="s">
        <v>33</v>
      </c>
      <c r="B23" s="61">
        <v>-978600</v>
      </c>
      <c r="C23" s="60">
        <v>1</v>
      </c>
      <c r="D23" s="61">
        <v>-978600</v>
      </c>
      <c r="E23" s="57"/>
      <c r="F23" s="57"/>
      <c r="G23" s="57"/>
    </row>
    <row r="24" spans="1:7" s="21" customFormat="1" x14ac:dyDescent="0.15">
      <c r="A24" s="54" t="s">
        <v>20</v>
      </c>
      <c r="B24" s="55">
        <v>43000</v>
      </c>
      <c r="C24" s="54">
        <v>51</v>
      </c>
      <c r="D24" s="55">
        <v>2193000</v>
      </c>
      <c r="E24" s="53"/>
      <c r="F24" s="53"/>
      <c r="G24" s="53"/>
    </row>
    <row r="25" spans="1:7" s="32" customFormat="1" x14ac:dyDescent="0.15">
      <c r="A25" s="34" t="s">
        <v>21</v>
      </c>
      <c r="B25" s="35">
        <v>41000</v>
      </c>
      <c r="C25" s="34">
        <v>1</v>
      </c>
      <c r="D25" s="35">
        <v>41000</v>
      </c>
    </row>
    <row r="26" spans="1:7" s="21" customFormat="1" x14ac:dyDescent="0.15">
      <c r="A26" s="34" t="s">
        <v>22</v>
      </c>
      <c r="B26" s="35">
        <v>44000</v>
      </c>
      <c r="C26" s="34">
        <v>5</v>
      </c>
      <c r="D26" s="35">
        <v>220000</v>
      </c>
    </row>
    <row r="27" spans="1:7" s="32" customFormat="1" x14ac:dyDescent="0.15">
      <c r="A27" s="34" t="s">
        <v>23</v>
      </c>
      <c r="B27" s="35">
        <v>28980</v>
      </c>
      <c r="C27" s="34">
        <v>1</v>
      </c>
      <c r="D27" s="35">
        <v>28980</v>
      </c>
    </row>
    <row r="28" spans="1:7" s="21" customFormat="1" x14ac:dyDescent="0.15">
      <c r="A28" s="60" t="s">
        <v>24</v>
      </c>
      <c r="B28" s="61">
        <v>18740</v>
      </c>
      <c r="C28" s="60">
        <v>1</v>
      </c>
      <c r="D28" s="61">
        <v>18740</v>
      </c>
    </row>
    <row r="29" spans="1:7" s="33" customFormat="1" x14ac:dyDescent="0.15">
      <c r="A29" s="36" t="s">
        <v>25</v>
      </c>
      <c r="B29" s="37">
        <v>-51576</v>
      </c>
      <c r="C29" s="36">
        <v>1</v>
      </c>
      <c r="D29" s="37">
        <v>-51576</v>
      </c>
    </row>
    <row r="30" spans="1:7" s="33" customFormat="1" x14ac:dyDescent="0.15">
      <c r="A30" s="38" t="s">
        <v>26</v>
      </c>
      <c r="B30" s="39">
        <v>-2510</v>
      </c>
      <c r="C30" s="38">
        <v>1</v>
      </c>
      <c r="D30" s="39">
        <v>-2510</v>
      </c>
    </row>
    <row r="31" spans="1:7" s="33" customFormat="1" x14ac:dyDescent="0.15">
      <c r="A31" s="42" t="s">
        <v>27</v>
      </c>
      <c r="B31" s="43">
        <v>-20000</v>
      </c>
      <c r="C31" s="42">
        <v>1</v>
      </c>
      <c r="D31" s="43">
        <v>-20000</v>
      </c>
      <c r="E31" s="40"/>
      <c r="F31" s="40"/>
      <c r="G31" s="40"/>
    </row>
    <row r="32" spans="1:7" s="33" customFormat="1" x14ac:dyDescent="0.15">
      <c r="A32" s="45" t="s">
        <v>28</v>
      </c>
      <c r="B32" s="46">
        <v>-36443</v>
      </c>
      <c r="C32" s="45">
        <v>1</v>
      </c>
      <c r="D32" s="46">
        <v>-36443</v>
      </c>
      <c r="E32" s="41"/>
      <c r="F32" s="41"/>
      <c r="G32" s="41"/>
    </row>
    <row r="33" spans="1:7" s="33" customFormat="1" x14ac:dyDescent="0.15">
      <c r="A33" s="48" t="s">
        <v>29</v>
      </c>
      <c r="B33" s="49">
        <v>-30000</v>
      </c>
      <c r="C33" s="48">
        <v>1</v>
      </c>
      <c r="D33" s="49">
        <v>-30000</v>
      </c>
      <c r="E33" s="44"/>
      <c r="F33" s="44"/>
      <c r="G33" s="44"/>
    </row>
    <row r="34" spans="1:7" s="47" customFormat="1" x14ac:dyDescent="0.15">
      <c r="A34" s="54" t="s">
        <v>30</v>
      </c>
      <c r="B34" s="55">
        <v>-10000</v>
      </c>
      <c r="C34" s="54">
        <v>1</v>
      </c>
      <c r="D34" s="55">
        <v>-10000</v>
      </c>
      <c r="E34" s="52"/>
      <c r="F34" s="52"/>
      <c r="G34" s="52"/>
    </row>
    <row r="35" spans="1:7" s="47" customFormat="1" x14ac:dyDescent="0.15">
      <c r="A35" s="50" t="s">
        <v>31</v>
      </c>
      <c r="B35" s="51">
        <v>-2724</v>
      </c>
      <c r="C35" s="50">
        <v>1</v>
      </c>
      <c r="D35" s="51">
        <v>-2724</v>
      </c>
    </row>
    <row r="36" spans="1:7" s="47" customFormat="1" x14ac:dyDescent="0.15">
      <c r="A36" s="50" t="s">
        <v>32</v>
      </c>
      <c r="B36" s="51">
        <v>-12910</v>
      </c>
      <c r="C36" s="50">
        <v>1</v>
      </c>
      <c r="D36" s="51">
        <v>-12910</v>
      </c>
    </row>
    <row r="37" spans="1:7" ht="14.25" thickBot="1" x14ac:dyDescent="0.2">
      <c r="A37" s="28" t="s">
        <v>19</v>
      </c>
      <c r="B37" s="27">
        <v>-840</v>
      </c>
      <c r="C37" s="26">
        <v>1</v>
      </c>
      <c r="D37" s="29">
        <v>-840</v>
      </c>
    </row>
    <row r="38" spans="1:7" ht="14.25" thickBot="1" x14ac:dyDescent="0.2">
      <c r="A38" s="22" t="s">
        <v>7</v>
      </c>
      <c r="B38" s="30"/>
      <c r="C38" s="31"/>
      <c r="D38" s="25">
        <f>SUM(D17:D37)</f>
        <v>-41783</v>
      </c>
      <c r="F38" s="59" t="s">
        <v>12</v>
      </c>
      <c r="G38" s="16">
        <f>SUM(G13,D38)</f>
        <v>223969</v>
      </c>
    </row>
    <row r="40" spans="1:7" ht="14.25" thickBot="1" x14ac:dyDescent="0.2">
      <c r="A40" t="s">
        <v>34</v>
      </c>
      <c r="D40" s="19"/>
    </row>
    <row r="41" spans="1:7" ht="14.25" thickBot="1" x14ac:dyDescent="0.2">
      <c r="A41" s="66" t="s">
        <v>4</v>
      </c>
      <c r="B41" s="72" t="s">
        <v>5</v>
      </c>
      <c r="C41" s="67" t="s">
        <v>6</v>
      </c>
      <c r="D41" s="71" t="s">
        <v>7</v>
      </c>
    </row>
    <row r="42" spans="1:7" x14ac:dyDescent="0.15">
      <c r="A42" s="69" t="s">
        <v>25</v>
      </c>
      <c r="B42" s="70">
        <v>-60808</v>
      </c>
      <c r="C42" s="69">
        <v>1</v>
      </c>
      <c r="D42" s="70">
        <v>-60808</v>
      </c>
    </row>
    <row r="43" spans="1:7" x14ac:dyDescent="0.15">
      <c r="A43" s="73" t="s">
        <v>35</v>
      </c>
      <c r="B43" s="74">
        <v>-5530</v>
      </c>
      <c r="C43" s="73">
        <v>1</v>
      </c>
      <c r="D43" s="74">
        <v>-5530</v>
      </c>
    </row>
    <row r="44" spans="1:7" x14ac:dyDescent="0.15">
      <c r="A44" s="73" t="s">
        <v>36</v>
      </c>
      <c r="B44" s="74">
        <v>42000</v>
      </c>
      <c r="C44" s="73">
        <v>45</v>
      </c>
      <c r="D44" s="74">
        <v>1890000</v>
      </c>
    </row>
    <row r="45" spans="1:7" x14ac:dyDescent="0.15">
      <c r="A45" s="73" t="s">
        <v>37</v>
      </c>
      <c r="B45" s="74">
        <v>45000</v>
      </c>
      <c r="C45" s="73">
        <v>3</v>
      </c>
      <c r="D45" s="74">
        <v>135000</v>
      </c>
    </row>
    <row r="46" spans="1:7" x14ac:dyDescent="0.15">
      <c r="A46" s="73" t="s">
        <v>49</v>
      </c>
      <c r="B46" s="74">
        <v>33000</v>
      </c>
      <c r="C46" s="73">
        <v>3</v>
      </c>
      <c r="D46" s="74">
        <v>99000</v>
      </c>
    </row>
    <row r="47" spans="1:7" x14ac:dyDescent="0.15">
      <c r="A47" s="73" t="s">
        <v>50</v>
      </c>
      <c r="B47" s="74">
        <v>34000</v>
      </c>
      <c r="C47" s="73">
        <v>1</v>
      </c>
      <c r="D47" s="74">
        <v>34000</v>
      </c>
    </row>
    <row r="48" spans="1:7" x14ac:dyDescent="0.15">
      <c r="A48" s="73" t="s">
        <v>51</v>
      </c>
      <c r="B48" s="74">
        <v>28000</v>
      </c>
      <c r="C48" s="73">
        <v>1</v>
      </c>
      <c r="D48" s="74">
        <v>28000</v>
      </c>
    </row>
    <row r="49" spans="1:7" x14ac:dyDescent="0.15">
      <c r="A49" s="73" t="s">
        <v>52</v>
      </c>
      <c r="B49" s="74">
        <v>40000</v>
      </c>
      <c r="C49" s="73">
        <v>1</v>
      </c>
      <c r="D49" s="74">
        <v>40000</v>
      </c>
    </row>
    <row r="50" spans="1:7" x14ac:dyDescent="0.15">
      <c r="A50" s="73" t="s">
        <v>38</v>
      </c>
      <c r="B50" s="74">
        <v>-10000</v>
      </c>
      <c r="C50" s="73">
        <v>51</v>
      </c>
      <c r="D50" s="74">
        <v>-500000</v>
      </c>
      <c r="E50" t="s">
        <v>53</v>
      </c>
    </row>
    <row r="51" spans="1:7" x14ac:dyDescent="0.15">
      <c r="A51" s="73" t="s">
        <v>39</v>
      </c>
      <c r="B51" s="74">
        <v>-8200</v>
      </c>
      <c r="C51" s="73">
        <v>3</v>
      </c>
      <c r="D51" s="74">
        <v>-24600</v>
      </c>
    </row>
    <row r="52" spans="1:7" x14ac:dyDescent="0.15">
      <c r="A52" s="73" t="s">
        <v>40</v>
      </c>
      <c r="B52" s="74">
        <v>-500</v>
      </c>
      <c r="C52" s="73">
        <v>2</v>
      </c>
      <c r="D52" s="74">
        <v>-1000</v>
      </c>
    </row>
    <row r="53" spans="1:7" x14ac:dyDescent="0.15">
      <c r="A53" s="73" t="s">
        <v>41</v>
      </c>
      <c r="B53" s="74">
        <v>-36142</v>
      </c>
      <c r="C53" s="73">
        <v>1</v>
      </c>
      <c r="D53" s="74">
        <v>-36142</v>
      </c>
    </row>
    <row r="54" spans="1:7" x14ac:dyDescent="0.15">
      <c r="A54" s="73" t="s">
        <v>42</v>
      </c>
      <c r="B54" s="74">
        <v>-2000</v>
      </c>
      <c r="C54" s="73">
        <v>1</v>
      </c>
      <c r="D54" s="74">
        <v>-2000</v>
      </c>
    </row>
    <row r="55" spans="1:7" x14ac:dyDescent="0.15">
      <c r="A55" s="73" t="s">
        <v>43</v>
      </c>
      <c r="B55" s="74">
        <v>-7800</v>
      </c>
      <c r="C55" s="73">
        <v>1</v>
      </c>
      <c r="D55" s="74">
        <v>-7800</v>
      </c>
    </row>
    <row r="56" spans="1:7" x14ac:dyDescent="0.15">
      <c r="A56" s="73" t="s">
        <v>44</v>
      </c>
      <c r="B56" s="74">
        <v>-1978</v>
      </c>
      <c r="C56" s="73">
        <v>1</v>
      </c>
      <c r="D56" s="74">
        <v>-1978</v>
      </c>
    </row>
    <row r="57" spans="1:7" x14ac:dyDescent="0.15">
      <c r="A57" s="73" t="s">
        <v>45</v>
      </c>
      <c r="B57" s="74">
        <v>-1569500</v>
      </c>
      <c r="C57" s="73">
        <v>1</v>
      </c>
      <c r="D57" s="74">
        <v>-1569500</v>
      </c>
    </row>
    <row r="58" spans="1:7" x14ac:dyDescent="0.15">
      <c r="A58" s="73" t="s">
        <v>46</v>
      </c>
      <c r="B58" s="74">
        <v>-15900</v>
      </c>
      <c r="C58" s="73">
        <v>1</v>
      </c>
      <c r="D58" s="74">
        <v>-15900</v>
      </c>
    </row>
    <row r="59" spans="1:7" x14ac:dyDescent="0.15">
      <c r="A59" s="73" t="s">
        <v>47</v>
      </c>
      <c r="B59" s="74">
        <v>-840</v>
      </c>
      <c r="C59" s="73">
        <v>1</v>
      </c>
      <c r="D59" s="74">
        <v>-840</v>
      </c>
    </row>
    <row r="60" spans="1:7" ht="14.25" thickBot="1" x14ac:dyDescent="0.2">
      <c r="A60" s="75" t="s">
        <v>48</v>
      </c>
      <c r="B60" s="74">
        <v>-2000</v>
      </c>
      <c r="C60" s="73">
        <v>4</v>
      </c>
      <c r="D60" s="76">
        <v>-8000</v>
      </c>
    </row>
    <row r="61" spans="1:7" ht="14.25" thickBot="1" x14ac:dyDescent="0.2">
      <c r="A61" s="68" t="s">
        <v>54</v>
      </c>
      <c r="D61" s="77">
        <f>SUM(D42:D60)</f>
        <v>-8098</v>
      </c>
      <c r="F61" s="66" t="s">
        <v>12</v>
      </c>
      <c r="G61" s="16">
        <f>SUM(G38,D61)</f>
        <v>215871</v>
      </c>
    </row>
    <row r="63" spans="1:7" ht="14.25" thickBot="1" x14ac:dyDescent="0.2">
      <c r="A63" t="s">
        <v>55</v>
      </c>
    </row>
    <row r="64" spans="1:7" x14ac:dyDescent="0.15">
      <c r="A64" s="62" t="s">
        <v>58</v>
      </c>
      <c r="B64" s="63" t="s">
        <v>5</v>
      </c>
      <c r="C64" s="64" t="s">
        <v>6</v>
      </c>
      <c r="D64" s="65" t="s">
        <v>7</v>
      </c>
    </row>
    <row r="65" spans="1:7" x14ac:dyDescent="0.15">
      <c r="A65" s="73" t="s">
        <v>47</v>
      </c>
      <c r="B65" s="74">
        <v>-630</v>
      </c>
      <c r="C65" s="73"/>
      <c r="D65" s="74">
        <v>-630</v>
      </c>
    </row>
    <row r="66" spans="1:7" ht="14.25" thickBot="1" x14ac:dyDescent="0.2">
      <c r="A66" s="73" t="s">
        <v>56</v>
      </c>
      <c r="B66" s="74">
        <v>-5011</v>
      </c>
      <c r="C66" s="73"/>
      <c r="D66" s="74">
        <v>-5011</v>
      </c>
    </row>
    <row r="67" spans="1:7" ht="14.25" thickBot="1" x14ac:dyDescent="0.2">
      <c r="A67" s="75" t="s">
        <v>57</v>
      </c>
      <c r="B67" s="74">
        <v>-30000</v>
      </c>
      <c r="C67" s="73"/>
      <c r="D67" s="76">
        <v>-30000</v>
      </c>
      <c r="F67" s="68" t="s">
        <v>7</v>
      </c>
      <c r="G67" s="71">
        <f>SUM(G61,D65:D67)</f>
        <v>180230</v>
      </c>
    </row>
    <row r="68" spans="1:7" ht="14.25" thickBot="1" x14ac:dyDescent="0.2">
      <c r="A68" s="68" t="s">
        <v>59</v>
      </c>
      <c r="D68" s="77">
        <f>SUM(D65:D67)</f>
        <v>-35641</v>
      </c>
    </row>
    <row r="70" spans="1:7" ht="14.25" thickBot="1" x14ac:dyDescent="0.2">
      <c r="A70" t="s">
        <v>60</v>
      </c>
    </row>
    <row r="71" spans="1:7" ht="14.25" thickBot="1" x14ac:dyDescent="0.2">
      <c r="A71" s="73" t="s">
        <v>61</v>
      </c>
      <c r="B71" s="74">
        <v>7000</v>
      </c>
      <c r="C71" s="73">
        <v>59</v>
      </c>
      <c r="D71" s="74">
        <v>413000</v>
      </c>
      <c r="F71" s="68" t="s">
        <v>7</v>
      </c>
      <c r="G71" s="71">
        <f>SUM(G67,D71)</f>
        <v>593230</v>
      </c>
    </row>
    <row r="73" spans="1:7" ht="14.25" thickBot="1" x14ac:dyDescent="0.2">
      <c r="A73" t="s">
        <v>62</v>
      </c>
    </row>
    <row r="74" spans="1:7" x14ac:dyDescent="0.15">
      <c r="A74" s="62" t="s">
        <v>4</v>
      </c>
      <c r="B74" s="63" t="s">
        <v>5</v>
      </c>
      <c r="C74" s="64" t="s">
        <v>6</v>
      </c>
      <c r="D74" s="65" t="s">
        <v>7</v>
      </c>
    </row>
    <row r="75" spans="1:7" x14ac:dyDescent="0.15">
      <c r="A75" s="73" t="s">
        <v>63</v>
      </c>
      <c r="B75" s="74">
        <v>-10000</v>
      </c>
      <c r="C75" s="73"/>
      <c r="D75" s="74">
        <v>-10000</v>
      </c>
    </row>
    <row r="76" spans="1:7" x14ac:dyDescent="0.15">
      <c r="A76" s="73" t="s">
        <v>64</v>
      </c>
      <c r="B76" s="74">
        <v>-10000</v>
      </c>
      <c r="C76" s="73"/>
      <c r="D76" s="74">
        <v>-10000</v>
      </c>
    </row>
    <row r="77" spans="1:7" x14ac:dyDescent="0.15">
      <c r="A77" s="73" t="s">
        <v>65</v>
      </c>
      <c r="B77" s="74">
        <v>1000</v>
      </c>
      <c r="C77" s="73">
        <v>16</v>
      </c>
      <c r="D77" s="74">
        <v>16000</v>
      </c>
    </row>
    <row r="78" spans="1:7" x14ac:dyDescent="0.15">
      <c r="A78" s="73" t="s">
        <v>65</v>
      </c>
      <c r="B78" s="74">
        <v>-14886</v>
      </c>
      <c r="C78" s="73"/>
      <c r="D78" s="74">
        <v>-14886</v>
      </c>
    </row>
    <row r="79" spans="1:7" x14ac:dyDescent="0.15">
      <c r="A79" s="73" t="s">
        <v>66</v>
      </c>
      <c r="B79" s="74">
        <v>-295040</v>
      </c>
      <c r="C79" s="73"/>
      <c r="D79" s="74">
        <v>-295040</v>
      </c>
    </row>
    <row r="80" spans="1:7" x14ac:dyDescent="0.15">
      <c r="A80" s="73" t="s">
        <v>67</v>
      </c>
      <c r="B80" s="74">
        <v>198000</v>
      </c>
      <c r="C80" s="73"/>
      <c r="D80" s="74">
        <v>198000</v>
      </c>
    </row>
    <row r="81" spans="1:7" x14ac:dyDescent="0.15">
      <c r="A81" s="73" t="s">
        <v>68</v>
      </c>
      <c r="B81" s="74">
        <v>-334880</v>
      </c>
      <c r="C81" s="73"/>
      <c r="D81" s="74">
        <v>-334880</v>
      </c>
    </row>
    <row r="82" spans="1:7" x14ac:dyDescent="0.15">
      <c r="A82" s="73" t="s">
        <v>69</v>
      </c>
      <c r="B82" s="74">
        <v>-61950</v>
      </c>
      <c r="C82" s="73"/>
      <c r="D82" s="74">
        <v>-61950</v>
      </c>
    </row>
    <row r="83" spans="1:7" x14ac:dyDescent="0.15">
      <c r="A83" s="73" t="s">
        <v>70</v>
      </c>
      <c r="B83" s="74">
        <v>210500</v>
      </c>
      <c r="C83" s="73"/>
      <c r="D83" s="74">
        <v>210500</v>
      </c>
    </row>
    <row r="84" spans="1:7" ht="14.25" thickBot="1" x14ac:dyDescent="0.2">
      <c r="A84" s="75" t="s">
        <v>71</v>
      </c>
      <c r="B84" s="74">
        <v>40000</v>
      </c>
      <c r="C84" s="73"/>
      <c r="D84" s="76">
        <v>40000</v>
      </c>
    </row>
    <row r="85" spans="1:7" ht="14.25" thickBot="1" x14ac:dyDescent="0.2">
      <c r="A85" s="68" t="s">
        <v>59</v>
      </c>
      <c r="D85" s="77">
        <f>SUM(D75:D84)</f>
        <v>-262256</v>
      </c>
      <c r="F85" s="68" t="s">
        <v>7</v>
      </c>
      <c r="G85" s="71">
        <f>SUM(G71,D85)</f>
        <v>330974</v>
      </c>
    </row>
    <row r="87" spans="1:7" ht="14.25" thickBot="1" x14ac:dyDescent="0.2">
      <c r="A87" t="s">
        <v>72</v>
      </c>
    </row>
    <row r="88" spans="1:7" x14ac:dyDescent="0.15">
      <c r="A88" s="62" t="s">
        <v>4</v>
      </c>
      <c r="B88" s="63" t="s">
        <v>5</v>
      </c>
      <c r="C88" s="64" t="s">
        <v>6</v>
      </c>
      <c r="D88" s="65" t="s">
        <v>7</v>
      </c>
    </row>
    <row r="89" spans="1:7" x14ac:dyDescent="0.15">
      <c r="A89" s="73" t="s">
        <v>33</v>
      </c>
      <c r="B89" s="74">
        <v>-6300</v>
      </c>
      <c r="C89" s="73">
        <v>83</v>
      </c>
      <c r="D89" s="74">
        <v>-522900</v>
      </c>
    </row>
    <row r="90" spans="1:7" x14ac:dyDescent="0.15">
      <c r="A90" s="73" t="s">
        <v>73</v>
      </c>
      <c r="B90" s="74">
        <v>-200</v>
      </c>
      <c r="C90" s="73"/>
      <c r="D90" s="74">
        <v>-200</v>
      </c>
    </row>
    <row r="91" spans="1:7" x14ac:dyDescent="0.15">
      <c r="A91" s="73" t="s">
        <v>43</v>
      </c>
      <c r="B91" s="74">
        <v>-74000</v>
      </c>
      <c r="C91" s="73"/>
      <c r="D91" s="74">
        <v>-74000</v>
      </c>
    </row>
    <row r="92" spans="1:7" x14ac:dyDescent="0.15">
      <c r="A92" s="73" t="s">
        <v>74</v>
      </c>
      <c r="B92" s="74">
        <v>-13100</v>
      </c>
      <c r="C92" s="73"/>
      <c r="D92" s="74">
        <v>-13100</v>
      </c>
    </row>
    <row r="93" spans="1:7" x14ac:dyDescent="0.15">
      <c r="A93" s="73" t="s">
        <v>25</v>
      </c>
      <c r="B93" s="74">
        <v>-34188</v>
      </c>
      <c r="C93" s="73"/>
      <c r="D93" s="74">
        <v>-34188</v>
      </c>
    </row>
    <row r="94" spans="1:7" x14ac:dyDescent="0.15">
      <c r="A94" s="73" t="s">
        <v>41</v>
      </c>
      <c r="B94" s="74">
        <v>-22905</v>
      </c>
      <c r="C94" s="73"/>
      <c r="D94" s="74">
        <v>-22905</v>
      </c>
    </row>
    <row r="95" spans="1:7" x14ac:dyDescent="0.15">
      <c r="A95" s="73" t="s">
        <v>75</v>
      </c>
      <c r="B95" s="74">
        <v>16000</v>
      </c>
      <c r="C95" s="73">
        <v>41</v>
      </c>
      <c r="D95" s="74">
        <v>656000</v>
      </c>
    </row>
    <row r="96" spans="1:7" x14ac:dyDescent="0.15">
      <c r="A96" s="73" t="s">
        <v>76</v>
      </c>
      <c r="B96" s="74">
        <v>26000</v>
      </c>
      <c r="C96" s="73">
        <v>42</v>
      </c>
      <c r="D96" s="74">
        <v>1092000</v>
      </c>
    </row>
    <row r="97" spans="1:7" x14ac:dyDescent="0.15">
      <c r="A97" s="73" t="s">
        <v>77</v>
      </c>
      <c r="B97" s="74">
        <v>-1680</v>
      </c>
      <c r="C97" s="73"/>
      <c r="D97" s="74">
        <v>-1680</v>
      </c>
    </row>
    <row r="98" spans="1:7" x14ac:dyDescent="0.15">
      <c r="A98" s="73" t="s">
        <v>78</v>
      </c>
      <c r="B98" s="74">
        <v>4000</v>
      </c>
      <c r="C98" s="73">
        <v>11</v>
      </c>
      <c r="D98" s="74">
        <v>44000</v>
      </c>
    </row>
    <row r="99" spans="1:7" ht="14.25" thickBot="1" x14ac:dyDescent="0.2">
      <c r="A99" s="73" t="s">
        <v>79</v>
      </c>
      <c r="B99" s="74">
        <v>-1112800</v>
      </c>
      <c r="C99" s="73"/>
      <c r="D99" s="74">
        <f>-1112800</f>
        <v>-1112800</v>
      </c>
    </row>
    <row r="100" spans="1:7" ht="14.25" thickBot="1" x14ac:dyDescent="0.2">
      <c r="A100" s="68" t="s">
        <v>54</v>
      </c>
      <c r="B100" s="30"/>
      <c r="C100" s="31"/>
      <c r="D100" s="72">
        <f>SUM(D89:D99)</f>
        <v>10227</v>
      </c>
      <c r="F100" s="68" t="s">
        <v>7</v>
      </c>
      <c r="G100" s="71">
        <f>SUM(G85,D100)</f>
        <v>341201</v>
      </c>
    </row>
    <row r="102" spans="1:7" ht="14.25" thickBot="1" x14ac:dyDescent="0.2">
      <c r="A102" t="s">
        <v>80</v>
      </c>
    </row>
    <row r="103" spans="1:7" x14ac:dyDescent="0.15">
      <c r="A103" s="62" t="s">
        <v>4</v>
      </c>
      <c r="B103" s="63" t="s">
        <v>5</v>
      </c>
      <c r="C103" s="64" t="s">
        <v>6</v>
      </c>
      <c r="D103" s="65" t="s">
        <v>7</v>
      </c>
    </row>
    <row r="104" spans="1:7" x14ac:dyDescent="0.15">
      <c r="A104" s="73" t="s">
        <v>8</v>
      </c>
      <c r="B104" s="74">
        <v>1500</v>
      </c>
      <c r="C104" s="73">
        <v>103</v>
      </c>
      <c r="D104" s="74">
        <v>154500</v>
      </c>
    </row>
    <row r="105" spans="1:7" x14ac:dyDescent="0.15">
      <c r="A105" s="73" t="s">
        <v>10</v>
      </c>
      <c r="B105" s="74">
        <v>2500</v>
      </c>
      <c r="C105" s="73">
        <v>55</v>
      </c>
      <c r="D105" s="74">
        <v>137500</v>
      </c>
    </row>
    <row r="106" spans="1:7" x14ac:dyDescent="0.15">
      <c r="A106" s="73" t="s">
        <v>11</v>
      </c>
      <c r="B106" s="74">
        <v>-2480</v>
      </c>
      <c r="C106" s="73"/>
      <c r="D106" s="74">
        <v>-136400</v>
      </c>
    </row>
    <row r="107" spans="1:7" x14ac:dyDescent="0.15">
      <c r="A107" s="73" t="s">
        <v>81</v>
      </c>
      <c r="B107" s="74">
        <v>-57114</v>
      </c>
      <c r="C107" s="73"/>
      <c r="D107" s="74">
        <v>-57114</v>
      </c>
    </row>
    <row r="108" spans="1:7" x14ac:dyDescent="0.15">
      <c r="A108" s="73" t="s">
        <v>43</v>
      </c>
      <c r="B108" s="74">
        <v>-34650</v>
      </c>
      <c r="C108" s="73"/>
      <c r="D108" s="74">
        <v>-34650</v>
      </c>
    </row>
    <row r="109" spans="1:7" x14ac:dyDescent="0.15">
      <c r="A109" s="73" t="s">
        <v>25</v>
      </c>
      <c r="B109" s="74">
        <v>-34188</v>
      </c>
      <c r="C109" s="73"/>
      <c r="D109" s="74">
        <v>-34188</v>
      </c>
    </row>
    <row r="110" spans="1:7" x14ac:dyDescent="0.15">
      <c r="A110" s="73" t="s">
        <v>82</v>
      </c>
      <c r="B110" s="74">
        <v>-2620</v>
      </c>
      <c r="C110" s="73"/>
      <c r="D110" s="74">
        <v>-2620</v>
      </c>
    </row>
    <row r="111" spans="1:7" x14ac:dyDescent="0.15">
      <c r="A111" s="73" t="s">
        <v>19</v>
      </c>
      <c r="B111" s="74">
        <v>-105</v>
      </c>
      <c r="C111" s="73"/>
      <c r="D111" s="74">
        <v>-105</v>
      </c>
    </row>
    <row r="112" spans="1:7" ht="14.25" thickBot="1" x14ac:dyDescent="0.2">
      <c r="A112" s="73" t="s">
        <v>83</v>
      </c>
      <c r="B112" s="74">
        <v>-500</v>
      </c>
      <c r="C112" s="73">
        <v>102</v>
      </c>
      <c r="D112" s="74">
        <v>-51000</v>
      </c>
    </row>
    <row r="113" spans="1:7" ht="14.25" thickBot="1" x14ac:dyDescent="0.2">
      <c r="A113" s="68" t="s">
        <v>54</v>
      </c>
      <c r="B113" s="30"/>
      <c r="C113" s="31"/>
      <c r="D113" s="72">
        <f>SUM(D104:D112)</f>
        <v>-24077</v>
      </c>
      <c r="F113" s="68" t="s">
        <v>7</v>
      </c>
      <c r="G113" s="71">
        <f>SUM(G100,D113)</f>
        <v>317124</v>
      </c>
    </row>
  </sheetData>
  <mergeCells count="2">
    <mergeCell ref="A1:D3"/>
    <mergeCell ref="E3:F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AkiraShirai</dc:creator>
  <cp:lastModifiedBy>AkiraShirai</cp:lastModifiedBy>
  <dcterms:created xsi:type="dcterms:W3CDTF">2013-05-24T16:23:03Z</dcterms:created>
  <dcterms:modified xsi:type="dcterms:W3CDTF">2013-05-27T16:33:42Z</dcterms:modified>
</cp:coreProperties>
</file>